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stmicroelectronics-my.sharepoint.com/personal/pasquale_scognamiglio_st_com/Documents/Documents/## Personal/Alpaca/Show Cremona 2025/"/>
    </mc:Choice>
  </mc:AlternateContent>
  <xr:revisionPtr revIDLastSave="0" documentId="13_ncr:1_{8624AB38-4F33-4F09-867F-37949BCAB3D6}" xr6:coauthVersionLast="47" xr6:coauthVersionMax="47" xr10:uidLastSave="{00000000-0000-0000-0000-000000000000}"/>
  <bookViews>
    <workbookView xWindow="-37140" yWindow="1515" windowWidth="33825" windowHeight="18615" tabRatio="872" xr2:uid="{00000000-000D-0000-FFFF-FFFF00000000}"/>
  </bookViews>
  <sheets>
    <sheet name="Animali iscritti" sheetId="17" r:id="rId1"/>
    <sheet name="Calcolo quota partecipazione" sheetId="2" r:id="rId2"/>
    <sheet name="Classified as UnClassified" sheetId="4" state="hidden" r:id="rId3"/>
    <sheet name="xl_DCF_History" sheetId="3" state="veryHidden" r:id="rId4"/>
    <sheet name="dati" sheetId="20" state="hidden" r:id="rId5"/>
  </sheets>
  <definedNames>
    <definedName name="_xlnm._FilterDatabase" localSheetId="0" hidden="1">'Animali iscritti'!$A$11:$Y$142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7" l="1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12" i="17"/>
  <c r="A3" i="2" l="1"/>
  <c r="G3" i="2" s="1"/>
  <c r="I3" i="2" l="1"/>
  <c r="H3" i="2"/>
  <c r="J3" i="2" l="1"/>
  <c r="J1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Pasquale</author>
  </authors>
  <commentList>
    <comment ref="E1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SNAEL:
Alpaca-Huacaya
Alpaca-Suri
Lama-Wooly
Lama-Suri
Lama-Classic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SNAEL:
M= Maschio
F=Femmina
C= Castrone</t>
        </r>
      </text>
    </comment>
    <comment ref="G1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SNAEL:
GG/MM/AAAA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Pasquale</author>
    <author>Pasquale SCOGNAMIGLIO</author>
  </authors>
  <commentList>
    <comment ref="E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SNAEL:</t>
        </r>
        <r>
          <rPr>
            <sz val="9"/>
            <color indexed="81"/>
            <rFont val="Tahoma"/>
            <family val="2"/>
          </rPr>
          <t xml:space="preserve">
SI: sei socio SNAEL
NO: non sei socio SNAEL</t>
        </r>
      </text>
    </comment>
    <comment ref="F2" authorId="1" shapeId="0" xr:uid="{795CDEEA-B433-494F-A280-738BC8F90B20}">
      <text>
        <r>
          <rPr>
            <b/>
            <sz val="10"/>
            <color indexed="81"/>
            <rFont val="Tahoma"/>
            <family val="2"/>
          </rPr>
          <t>Pasquale SCOGNAMIGLIO:</t>
        </r>
        <r>
          <rPr>
            <sz val="10"/>
            <color indexed="81"/>
            <rFont val="Tahoma"/>
            <family val="2"/>
          </rPr>
          <t xml:space="preserve">
SNAEL:
SI: se vuoi che la SNAEL spedisca la fibra dopo lo show.
Costo servizio spedizione fibra e' di 25€ indipendentemente dal numero di fibre da spedire</t>
        </r>
      </text>
    </comment>
  </commentList>
</comments>
</file>

<file path=xl/sharedStrings.xml><?xml version="1.0" encoding="utf-8"?>
<sst xmlns="http://schemas.openxmlformats.org/spreadsheetml/2006/main" count="80" uniqueCount="77">
  <si>
    <t>Nome Allevatore</t>
  </si>
  <si>
    <t>Nome animale</t>
  </si>
  <si>
    <t>Sesso</t>
  </si>
  <si>
    <t>Colore</t>
  </si>
  <si>
    <t>Data di nascita</t>
  </si>
  <si>
    <t>Numero microchip</t>
  </si>
  <si>
    <t>Numero registro</t>
  </si>
  <si>
    <t>Specie - Tipo</t>
  </si>
  <si>
    <t>Socio SNAEL</t>
  </si>
  <si>
    <t>NO</t>
  </si>
  <si>
    <t>F</t>
  </si>
  <si>
    <t>CLINAME</t>
  </si>
  <si>
    <t>DATETIME</t>
  </si>
  <si>
    <t>DONEBY</t>
  </si>
  <si>
    <t>IPADDRESS</t>
  </si>
  <si>
    <t>APPVER</t>
  </si>
  <si>
    <t>RANDOM</t>
  </si>
  <si>
    <t>CHECKSUM</t>
  </si>
  <si>
    <t>ज़ॴॉॲ१ॹॹ९६९५४</t>
  </si>
  <si>
    <t>ावसऻवसशष़ददषशीहऽे॓दम्॓ग़ऱसीशय</t>
  </si>
  <si>
    <t>ख़ग़ॢॖदॹ३ॵ७ॴ१ॳ९७ॲ९ॵ</t>
  </si>
  <si>
    <t>े्क़ॉढ़॒ऻसहश</t>
  </si>
  <si>
    <t>ऺऴशऴसऴश</t>
  </si>
  <si>
    <t>ऺिऽस</t>
  </si>
  <si>
    <t>N.</t>
  </si>
  <si>
    <t>Telefono</t>
  </si>
  <si>
    <t>e-mail</t>
  </si>
  <si>
    <t>SI</t>
  </si>
  <si>
    <t>M</t>
  </si>
  <si>
    <t>Quota partecipante</t>
  </si>
  <si>
    <t>Quota animali</t>
  </si>
  <si>
    <t>Quota fibra</t>
  </si>
  <si>
    <r>
      <t>Quota totale [</t>
    </r>
    <r>
      <rPr>
        <b/>
        <sz val="11"/>
        <color theme="1"/>
        <rFont val="Calibri"/>
        <family val="2"/>
      </rPr>
      <t>€]</t>
    </r>
  </si>
  <si>
    <t>web page</t>
  </si>
  <si>
    <t>GRUPPO</t>
  </si>
  <si>
    <t>Luogo Nascita</t>
  </si>
  <si>
    <t>Nome Allevamento</t>
  </si>
  <si>
    <t>PADRE</t>
  </si>
  <si>
    <t>MADRE</t>
  </si>
  <si>
    <t>Peso fibra</t>
  </si>
  <si>
    <t>Informazioni animale</t>
  </si>
  <si>
    <t>Informazioni allevatore</t>
  </si>
  <si>
    <t>Totale quota da pagare</t>
  </si>
  <si>
    <t>Alpaca-Huacaya</t>
  </si>
  <si>
    <t>Alpaca-Suri</t>
  </si>
  <si>
    <t>Lama-Wooly</t>
  </si>
  <si>
    <t>Lama-Suri</t>
  </si>
  <si>
    <t>Lama-Classic</t>
  </si>
  <si>
    <t>C</t>
  </si>
  <si>
    <t>WH White</t>
  </si>
  <si>
    <t>BG Beige</t>
  </si>
  <si>
    <t>LF Light Fawn</t>
  </si>
  <si>
    <t>MF Medium Fawn</t>
  </si>
  <si>
    <t>DF Dark Fawn</t>
  </si>
  <si>
    <t>LB Light Brown</t>
  </si>
  <si>
    <t>MB Medium Brown</t>
  </si>
  <si>
    <t>DB dark Brawn</t>
  </si>
  <si>
    <t>BB Bay Black</t>
  </si>
  <si>
    <t>T B true Black</t>
  </si>
  <si>
    <t>MSG Medium Silver Grey</t>
  </si>
  <si>
    <t>DSG Dark Silver Grey</t>
  </si>
  <si>
    <t>LRG Light Rose Grey</t>
  </si>
  <si>
    <t>MRG Medium Rose Grey</t>
  </si>
  <si>
    <t>DRG Dark Rose Grey</t>
  </si>
  <si>
    <t>LSG Light Silver Grey</t>
  </si>
  <si>
    <t>Altro</t>
  </si>
  <si>
    <t>Data tosa 2024</t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</si>
  <si>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Nel Tab "</t>
    </r>
    <r>
      <rPr>
        <i/>
        <sz val="11"/>
        <color theme="1"/>
        <rFont val="Calibri"/>
        <family val="2"/>
        <scheme val="minor"/>
      </rPr>
      <t>Calcolo quota partecipazione</t>
    </r>
    <r>
      <rPr>
        <sz val="11"/>
        <color theme="1"/>
        <rFont val="Calibri"/>
        <family val="2"/>
        <scheme val="minor"/>
      </rPr>
      <t>" sara' calcolata in automatico la quota dovuta dopo aver precisato se si e' soci SNAEL oppure no alla casella E3</t>
    </r>
  </si>
  <si>
    <t>Informazioni per concorso fibra 2025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</si>
  <si>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Nel Tab "</t>
    </r>
    <r>
      <rPr>
        <i/>
        <sz val="11"/>
        <color theme="1"/>
        <rFont val="Calibri"/>
        <family val="2"/>
        <scheme val="minor"/>
      </rPr>
      <t>Animali iscritti</t>
    </r>
    <r>
      <rPr>
        <sz val="11"/>
        <color theme="1"/>
        <rFont val="Calibri"/>
        <family val="2"/>
        <scheme val="minor"/>
      </rPr>
      <t>" compilare la parti evidenziate in giallo per ogni animali che si vuole iscrivere al concorso</t>
    </r>
  </si>
  <si>
    <t>ISTRUZIONI PER LA COMPILAZIONE DEL FOGLIO ELETTRONICO</t>
  </si>
  <si>
    <r>
      <t xml:space="preserve">      </t>
    </r>
    <r>
      <rPr>
        <b/>
        <sz val="11"/>
        <color theme="1"/>
        <rFont val="Calibri"/>
        <family val="2"/>
        <scheme val="minor"/>
      </rPr>
      <t>1.1</t>
    </r>
    <r>
      <rPr>
        <sz val="11"/>
        <color theme="1"/>
        <rFont val="Calibri"/>
        <family val="2"/>
        <scheme val="minor"/>
      </rPr>
      <t xml:space="preserve"> La casella "</t>
    </r>
    <r>
      <rPr>
        <b/>
        <sz val="11"/>
        <color theme="1"/>
        <rFont val="Calibri"/>
        <family val="2"/>
        <scheme val="minor"/>
      </rPr>
      <t>GRUPPO</t>
    </r>
    <r>
      <rPr>
        <sz val="11"/>
        <color theme="1"/>
        <rFont val="Calibri"/>
        <family val="2"/>
        <scheme val="minor"/>
      </rPr>
      <t>" verra' automaticamente calcolata in base alla data di nascita' dell'animale</t>
    </r>
  </si>
  <si>
    <r>
      <t xml:space="preserve">      </t>
    </r>
    <r>
      <rPr>
        <b/>
        <sz val="11"/>
        <color theme="1"/>
        <rFont val="Calibri"/>
        <family val="2"/>
        <scheme val="minor"/>
      </rPr>
      <t>1.2</t>
    </r>
    <r>
      <rPr>
        <sz val="11"/>
        <color theme="1"/>
        <rFont val="Calibri"/>
        <family val="2"/>
        <scheme val="minor"/>
      </rPr>
      <t xml:space="preserve"> Utilizzare il menu a tendina laddove presente per facilitare la compilazione del foglio elettronico</t>
    </r>
  </si>
  <si>
    <t>Data tosa 2025</t>
  </si>
  <si>
    <t>Spedizione fibra</t>
  </si>
  <si>
    <t>FIBRA</t>
  </si>
  <si>
    <t>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</si>
</sst>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;[Red]#,##0\ [$€-1]"/>
    <numFmt numFmtId="165" formatCode="#,##0\ [$€-1]"/>
    <numFmt numFmtId="166" formatCode="d/m/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9" fillId="0" borderId="0"/>
  </cellStyleXfs>
  <cellXfs count="81">
    <xf numFmtId="0" fontId="0" fillId="0" borderId="0" xfId="0"/>
    <xf numFmtId="164" fontId="1" fillId="3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3" xfId="0" applyFont="1" applyBorder="1" applyAlignment="1" applyProtection="1">
      <alignment vertical="center"/>
      <protection locked="0"/>
    </xf>
    <xf numFmtId="0" fontId="1" fillId="0" borderId="14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5" borderId="0" xfId="0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17" fontId="0" fillId="0" borderId="0" xfId="0" applyNumberFormat="1" applyAlignment="1" applyProtection="1">
      <alignment horizontal="center" vertical="center"/>
      <protection locked="0"/>
    </xf>
    <xf numFmtId="1" fontId="0" fillId="0" borderId="0" xfId="0" quotePrefix="1" applyNumberForma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5" borderId="0" xfId="0" quotePrefix="1" applyFill="1" applyAlignment="1" applyProtection="1">
      <alignment horizontal="center" vertical="center"/>
      <protection locked="0"/>
    </xf>
    <xf numFmtId="0" fontId="2" fillId="5" borderId="0" xfId="1" applyFill="1" applyAlignment="1" applyProtection="1">
      <alignment horizontal="center" vertical="center"/>
      <protection locked="0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3" borderId="0" xfId="0" applyNumberFormat="1" applyFill="1" applyProtection="1">
      <protection locked="0"/>
    </xf>
    <xf numFmtId="165" fontId="1" fillId="3" borderId="5" xfId="0" applyNumberFormat="1" applyFont="1" applyFill="1" applyBorder="1" applyAlignment="1" applyProtection="1">
      <alignment horizontal="center" vertical="center"/>
      <protection locked="0"/>
    </xf>
    <xf numFmtId="165" fontId="1" fillId="3" borderId="7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Protection="1">
      <protection locked="0"/>
    </xf>
    <xf numFmtId="0" fontId="0" fillId="3" borderId="0" xfId="0" applyFill="1" applyProtection="1"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64" fontId="6" fillId="3" borderId="0" xfId="0" applyNumberFormat="1" applyFont="1" applyFill="1" applyAlignment="1" applyProtection="1">
      <alignment horizontal="center" vertical="center"/>
      <protection hidden="1"/>
    </xf>
    <xf numFmtId="164" fontId="5" fillId="3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14" fontId="1" fillId="2" borderId="5" xfId="0" applyNumberFormat="1" applyFont="1" applyFill="1" applyBorder="1" applyAlignment="1" applyProtection="1">
      <alignment horizontal="center" vertical="center"/>
      <protection locked="0"/>
    </xf>
    <xf numFmtId="14" fontId="0" fillId="5" borderId="7" xfId="0" applyNumberFormat="1" applyFill="1" applyBorder="1" applyAlignment="1" applyProtection="1">
      <alignment horizontal="center" vertical="center"/>
      <protection locked="0"/>
    </xf>
    <xf numFmtId="14" fontId="0" fillId="5" borderId="2" xfId="0" applyNumberFormat="1" applyFill="1" applyBorder="1" applyAlignment="1" applyProtection="1">
      <alignment horizontal="center" vertical="center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1" fontId="0" fillId="5" borderId="7" xfId="0" applyNumberFormat="1" applyFill="1" applyBorder="1" applyAlignment="1" applyProtection="1">
      <alignment horizontal="center" vertical="center"/>
      <protection locked="0"/>
    </xf>
    <xf numFmtId="1" fontId="0" fillId="5" borderId="2" xfId="0" applyNumberFormat="1" applyFill="1" applyBorder="1" applyAlignment="1" applyProtection="1">
      <alignment horizontal="center" vertical="center"/>
      <protection locked="0"/>
    </xf>
    <xf numFmtId="2" fontId="10" fillId="2" borderId="21" xfId="2" applyNumberFormat="1" applyFont="1" applyFill="1" applyBorder="1" applyAlignment="1" applyProtection="1">
      <alignment horizontal="center" vertical="center"/>
      <protection locked="0"/>
    </xf>
    <xf numFmtId="166" fontId="0" fillId="5" borderId="7" xfId="0" applyNumberFormat="1" applyFill="1" applyBorder="1" applyAlignment="1" applyProtection="1">
      <alignment horizontal="center" vertical="center"/>
      <protection locked="0"/>
    </xf>
    <xf numFmtId="166" fontId="0" fillId="5" borderId="2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14" fontId="0" fillId="5" borderId="9" xfId="0" applyNumberFormat="1" applyFill="1" applyBorder="1" applyAlignment="1" applyProtection="1">
      <alignment horizontal="center" vertical="center"/>
      <protection locked="0"/>
    </xf>
    <xf numFmtId="14" fontId="0" fillId="5" borderId="22" xfId="0" applyNumberFormat="1" applyFill="1" applyBorder="1" applyAlignment="1" applyProtection="1">
      <alignment horizontal="center" vertical="center"/>
      <protection locked="0"/>
    </xf>
    <xf numFmtId="17" fontId="0" fillId="5" borderId="9" xfId="0" applyNumberFormat="1" applyFill="1" applyBorder="1" applyAlignment="1" applyProtection="1">
      <alignment horizontal="center" vertical="center"/>
      <protection locked="0"/>
    </xf>
    <xf numFmtId="17" fontId="0" fillId="5" borderId="22" xfId="0" applyNumberFormat="1" applyFill="1" applyBorder="1" applyAlignment="1" applyProtection="1">
      <alignment horizontal="center" vertical="center"/>
      <protection locked="0"/>
    </xf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hidden="1"/>
    </xf>
    <xf numFmtId="1" fontId="0" fillId="0" borderId="22" xfId="0" applyNumberFormat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" fillId="7" borderId="11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22" fontId="1" fillId="6" borderId="10" xfId="0" applyNumberFormat="1" applyFont="1" applyFill="1" applyBorder="1" applyAlignment="1" applyProtection="1">
      <alignment horizontal="center" vertical="center"/>
      <protection locked="0"/>
    </xf>
    <xf numFmtId="22" fontId="1" fillId="6" borderId="11" xfId="0" applyNumberFormat="1" applyFont="1" applyFill="1" applyBorder="1" applyAlignment="1" applyProtection="1">
      <alignment horizontal="center" vertical="center"/>
      <protection locked="0"/>
    </xf>
    <xf numFmtId="22" fontId="1" fillId="6" borderId="12" xfId="0" applyNumberFormat="1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3" borderId="12" xfId="0" applyFont="1" applyFill="1" applyBorder="1" applyAlignment="1" applyProtection="1">
      <alignment horizontal="right"/>
      <protection locked="0"/>
    </xf>
    <xf numFmtId="0" fontId="1" fillId="3" borderId="3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6" xfId="0" applyFont="1" applyFill="1" applyBorder="1" applyAlignment="1" applyProtection="1">
      <alignment horizontal="right"/>
      <protection locked="0"/>
    </xf>
    <xf numFmtId="0" fontId="1" fillId="3" borderId="0" xfId="0" applyFont="1" applyFill="1" applyAlignment="1" applyProtection="1">
      <alignment horizontal="right"/>
      <protection locked="0"/>
    </xf>
    <xf numFmtId="0" fontId="1" fillId="4" borderId="0" xfId="0" applyFont="1" applyFill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</cellXfs>
  <cellStyles count="3">
    <cellStyle name="Hyperlink" xfId="1" builtinId="8"/>
    <cellStyle name="Normal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41"/>
  <sheetViews>
    <sheetView tabSelected="1" zoomScale="85" zoomScaleNormal="85" workbookViewId="0">
      <pane ySplit="11" topLeftCell="A12" activePane="bottomLeft" state="frozen"/>
      <selection activeCell="D1" sqref="D1"/>
      <selection pane="bottomLeft" activeCell="M12" sqref="M12"/>
    </sheetView>
  </sheetViews>
  <sheetFormatPr defaultColWidth="8.85546875" defaultRowHeight="15" x14ac:dyDescent="0.25"/>
  <cols>
    <col min="1" max="1" width="2.85546875" style="2" bestFit="1" customWidth="1"/>
    <col min="2" max="2" width="19.85546875" style="2" customWidth="1"/>
    <col min="3" max="3" width="19.140625" style="2" customWidth="1"/>
    <col min="4" max="4" width="15.7109375" style="2" customWidth="1"/>
    <col min="5" max="5" width="11.7109375" style="2" bestFit="1" customWidth="1"/>
    <col min="6" max="6" width="10.85546875" style="2" customWidth="1"/>
    <col min="7" max="7" width="19.28515625" style="3" customWidth="1"/>
    <col min="8" max="8" width="16.85546875" style="3" customWidth="1"/>
    <col min="9" max="9" width="19.85546875" style="4" customWidth="1"/>
    <col min="10" max="10" width="14.5703125" style="2" customWidth="1"/>
    <col min="11" max="11" width="19" style="4" customWidth="1"/>
    <col min="12" max="14" width="19.5703125" style="2" customWidth="1"/>
    <col min="15" max="15" width="13.85546875" style="2" customWidth="1"/>
    <col min="16" max="16" width="17.7109375" style="2" customWidth="1"/>
    <col min="17" max="20" width="13.85546875" style="2" customWidth="1"/>
    <col min="21" max="21" width="40.28515625" style="2" customWidth="1"/>
    <col min="22" max="22" width="42.85546875" style="2" customWidth="1"/>
    <col min="23" max="24" width="18.7109375" style="2" bestFit="1" customWidth="1"/>
    <col min="25" max="25" width="15.5703125" style="2" customWidth="1"/>
    <col min="26" max="16384" width="8.85546875" style="5"/>
  </cols>
  <sheetData>
    <row r="1" spans="1:25" ht="15.75" thickBot="1" x14ac:dyDescent="0.3"/>
    <row r="2" spans="1:25" x14ac:dyDescent="0.25">
      <c r="B2" s="6" t="s">
        <v>70</v>
      </c>
      <c r="C2" s="7"/>
      <c r="D2" s="7"/>
      <c r="E2" s="7"/>
      <c r="F2" s="7"/>
      <c r="G2" s="7"/>
      <c r="H2" s="7"/>
      <c r="I2" s="8"/>
    </row>
    <row r="3" spans="1:25" x14ac:dyDescent="0.25">
      <c r="B3" s="66" t="s">
        <v>69</v>
      </c>
      <c r="C3" s="67"/>
      <c r="D3" s="67"/>
      <c r="E3" s="67"/>
      <c r="F3" s="67"/>
      <c r="G3" s="67"/>
      <c r="H3" s="67"/>
      <c r="I3" s="68"/>
    </row>
    <row r="4" spans="1:25" x14ac:dyDescent="0.25">
      <c r="B4" s="66" t="s">
        <v>71</v>
      </c>
      <c r="C4" s="67"/>
      <c r="D4" s="67"/>
      <c r="E4" s="67"/>
      <c r="F4" s="67"/>
      <c r="G4" s="67"/>
      <c r="H4" s="67"/>
      <c r="I4" s="68"/>
    </row>
    <row r="5" spans="1:25" x14ac:dyDescent="0.25">
      <c r="B5" s="34" t="s">
        <v>72</v>
      </c>
      <c r="C5" s="9"/>
      <c r="D5" s="9"/>
      <c r="E5" s="9"/>
      <c r="F5" s="9"/>
      <c r="G5" s="9"/>
      <c r="H5" s="9"/>
      <c r="I5" s="35"/>
    </row>
    <row r="6" spans="1:25" ht="15.75" thickBot="1" x14ac:dyDescent="0.3">
      <c r="B6" s="63" t="s">
        <v>67</v>
      </c>
      <c r="C6" s="64"/>
      <c r="D6" s="64"/>
      <c r="E6" s="64"/>
      <c r="F6" s="64"/>
      <c r="G6" s="64"/>
      <c r="H6" s="64"/>
      <c r="I6" s="65"/>
    </row>
    <row r="7" spans="1:25" x14ac:dyDescent="0.25">
      <c r="B7" s="9"/>
      <c r="C7" s="9"/>
      <c r="D7" s="9"/>
      <c r="E7" s="9"/>
      <c r="F7" s="9"/>
      <c r="G7" s="9"/>
      <c r="H7" s="9"/>
      <c r="I7" s="9"/>
    </row>
    <row r="8" spans="1:25" x14ac:dyDescent="0.25">
      <c r="B8" s="9"/>
      <c r="C8" s="9"/>
      <c r="D8" s="9"/>
      <c r="E8" s="9"/>
      <c r="F8" s="9"/>
      <c r="G8" s="9"/>
      <c r="H8" s="9"/>
      <c r="I8" s="9"/>
    </row>
    <row r="10" spans="1:25" x14ac:dyDescent="0.25">
      <c r="A10" s="69" t="s">
        <v>40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  <c r="Q10" s="60" t="s">
        <v>68</v>
      </c>
      <c r="R10" s="61"/>
      <c r="S10" s="62"/>
      <c r="T10" s="51"/>
      <c r="U10" s="51"/>
      <c r="V10" s="52"/>
    </row>
    <row r="11" spans="1:25" x14ac:dyDescent="0.25">
      <c r="A11" s="36" t="s">
        <v>24</v>
      </c>
      <c r="B11" s="36" t="s">
        <v>0</v>
      </c>
      <c r="C11" s="36" t="s">
        <v>36</v>
      </c>
      <c r="D11" s="39" t="s">
        <v>1</v>
      </c>
      <c r="E11" s="36" t="s">
        <v>7</v>
      </c>
      <c r="F11" s="39" t="s">
        <v>2</v>
      </c>
      <c r="G11" s="42" t="s">
        <v>4</v>
      </c>
      <c r="H11" s="42" t="s">
        <v>35</v>
      </c>
      <c r="I11" s="57" t="s">
        <v>34</v>
      </c>
      <c r="J11" s="39" t="s">
        <v>3</v>
      </c>
      <c r="K11" s="45" t="s">
        <v>5</v>
      </c>
      <c r="L11" s="39" t="s">
        <v>6</v>
      </c>
      <c r="M11" s="36" t="s">
        <v>75</v>
      </c>
      <c r="N11" s="36" t="s">
        <v>76</v>
      </c>
      <c r="O11" s="36" t="s">
        <v>37</v>
      </c>
      <c r="P11" s="39" t="s">
        <v>38</v>
      </c>
      <c r="Q11" s="48" t="s">
        <v>66</v>
      </c>
      <c r="R11" s="48" t="s">
        <v>73</v>
      </c>
      <c r="S11" s="39" t="s">
        <v>39</v>
      </c>
      <c r="T11" s="5"/>
      <c r="U11" s="5"/>
      <c r="V11" s="5"/>
      <c r="W11" s="5"/>
      <c r="X11" s="5"/>
      <c r="Y11" s="5"/>
    </row>
    <row r="12" spans="1:25" x14ac:dyDescent="0.25">
      <c r="A12" s="37">
        <v>1</v>
      </c>
      <c r="B12" s="37"/>
      <c r="C12" s="37"/>
      <c r="D12" s="40"/>
      <c r="E12" s="37"/>
      <c r="F12" s="40"/>
      <c r="G12" s="49"/>
      <c r="H12" s="43"/>
      <c r="I12" s="58" t="e">
        <f>IF( DATEDIF(G12,"18/10/2025","m") &lt;12,"JUNIOR",  IF(DATEDIF(G12,"18/10/2025","m") &lt;24,  "INTERMEDIATE",   IF(DATEDIF(G12,"18/10/2025","m")&lt;48, "ADULT", "SENIOR")))</f>
        <v>#VALUE!</v>
      </c>
      <c r="J12" s="40"/>
      <c r="K12" s="46"/>
      <c r="L12" s="40"/>
      <c r="M12" s="37"/>
      <c r="N12" s="37"/>
      <c r="O12" s="37"/>
      <c r="P12" s="40"/>
      <c r="Q12" s="53"/>
      <c r="R12" s="55"/>
      <c r="S12" s="40"/>
      <c r="T12" s="5"/>
      <c r="U12" s="5"/>
      <c r="V12" s="5"/>
      <c r="W12" s="5"/>
      <c r="X12" s="5"/>
      <c r="Y12" s="5"/>
    </row>
    <row r="13" spans="1:25" x14ac:dyDescent="0.25">
      <c r="A13" s="37">
        <v>2</v>
      </c>
      <c r="B13" s="37"/>
      <c r="C13" s="37"/>
      <c r="D13" s="40"/>
      <c r="E13" s="37"/>
      <c r="F13" s="40"/>
      <c r="G13" s="49"/>
      <c r="H13" s="43"/>
      <c r="I13" s="58" t="e">
        <f t="shared" ref="I13:I37" si="0">IF( DATEDIF(G13,"18/10/2025","m") &lt;12,"JUNIOR",  IF(DATEDIF(G13,"18/10/2025","m") &lt;24,  "INTERMEDIATE",   IF(DATEDIF(G13,"18/10/2025","m")&lt;48, "ADULT", "SENIOR")))</f>
        <v>#VALUE!</v>
      </c>
      <c r="J13" s="40"/>
      <c r="K13" s="46"/>
      <c r="L13" s="40"/>
      <c r="M13" s="37"/>
      <c r="N13" s="37"/>
      <c r="O13" s="37"/>
      <c r="P13" s="40"/>
      <c r="Q13" s="53"/>
      <c r="R13" s="55"/>
      <c r="S13" s="40"/>
      <c r="T13" s="5"/>
      <c r="U13" s="5"/>
      <c r="V13" s="5"/>
      <c r="W13" s="5"/>
      <c r="X13" s="5"/>
      <c r="Y13" s="5"/>
    </row>
    <row r="14" spans="1:25" x14ac:dyDescent="0.25">
      <c r="A14" s="37">
        <v>3</v>
      </c>
      <c r="B14" s="37"/>
      <c r="C14" s="37"/>
      <c r="D14" s="40"/>
      <c r="E14" s="37"/>
      <c r="F14" s="40"/>
      <c r="G14" s="49"/>
      <c r="H14" s="43"/>
      <c r="I14" s="58" t="e">
        <f t="shared" si="0"/>
        <v>#VALUE!</v>
      </c>
      <c r="J14" s="40"/>
      <c r="K14" s="46"/>
      <c r="L14" s="40"/>
      <c r="M14" s="37"/>
      <c r="N14" s="37"/>
      <c r="O14" s="37"/>
      <c r="P14" s="40"/>
      <c r="Q14" s="53"/>
      <c r="R14" s="55"/>
      <c r="S14" s="40"/>
      <c r="T14" s="5"/>
      <c r="U14" s="5"/>
      <c r="V14" s="5"/>
      <c r="W14" s="5"/>
      <c r="X14" s="5"/>
      <c r="Y14" s="5"/>
    </row>
    <row r="15" spans="1:25" x14ac:dyDescent="0.25">
      <c r="A15" s="37">
        <v>4</v>
      </c>
      <c r="B15" s="37"/>
      <c r="C15" s="37"/>
      <c r="D15" s="40"/>
      <c r="E15" s="37"/>
      <c r="F15" s="40"/>
      <c r="G15" s="49"/>
      <c r="H15" s="43"/>
      <c r="I15" s="58" t="e">
        <f t="shared" si="0"/>
        <v>#VALUE!</v>
      </c>
      <c r="J15" s="40"/>
      <c r="K15" s="46"/>
      <c r="L15" s="40"/>
      <c r="M15" s="37"/>
      <c r="N15" s="37"/>
      <c r="O15" s="37"/>
      <c r="P15" s="40"/>
      <c r="Q15" s="53"/>
      <c r="R15" s="55"/>
      <c r="S15" s="40"/>
      <c r="T15" s="5"/>
      <c r="U15" s="5"/>
      <c r="V15" s="5"/>
      <c r="W15" s="5"/>
      <c r="X15" s="5"/>
      <c r="Y15" s="5"/>
    </row>
    <row r="16" spans="1:25" x14ac:dyDescent="0.25">
      <c r="A16" s="37">
        <v>5</v>
      </c>
      <c r="B16" s="37"/>
      <c r="C16" s="37"/>
      <c r="D16" s="40"/>
      <c r="E16" s="37"/>
      <c r="F16" s="40"/>
      <c r="G16" s="49"/>
      <c r="H16" s="43"/>
      <c r="I16" s="58" t="e">
        <f t="shared" si="0"/>
        <v>#VALUE!</v>
      </c>
      <c r="J16" s="40"/>
      <c r="K16" s="46"/>
      <c r="L16" s="40"/>
      <c r="M16" s="37"/>
      <c r="N16" s="37"/>
      <c r="O16" s="37"/>
      <c r="P16" s="40"/>
      <c r="Q16" s="53"/>
      <c r="R16" s="55"/>
      <c r="S16" s="40"/>
      <c r="T16" s="5"/>
      <c r="U16" s="5"/>
      <c r="V16" s="5"/>
      <c r="W16" s="5"/>
      <c r="X16" s="5"/>
      <c r="Y16" s="5"/>
    </row>
    <row r="17" spans="1:25" x14ac:dyDescent="0.25">
      <c r="A17" s="37">
        <v>6</v>
      </c>
      <c r="B17" s="37"/>
      <c r="C17" s="37"/>
      <c r="D17" s="40"/>
      <c r="E17" s="37"/>
      <c r="F17" s="40"/>
      <c r="G17" s="49"/>
      <c r="H17" s="43"/>
      <c r="I17" s="58" t="e">
        <f t="shared" si="0"/>
        <v>#VALUE!</v>
      </c>
      <c r="J17" s="40"/>
      <c r="K17" s="46"/>
      <c r="L17" s="40"/>
      <c r="M17" s="37"/>
      <c r="N17" s="37"/>
      <c r="O17" s="37"/>
      <c r="P17" s="40"/>
      <c r="Q17" s="53"/>
      <c r="R17" s="55"/>
      <c r="S17" s="40"/>
      <c r="T17" s="5"/>
      <c r="U17" s="5"/>
      <c r="V17" s="5"/>
      <c r="W17" s="5"/>
      <c r="X17" s="5"/>
      <c r="Y17" s="5"/>
    </row>
    <row r="18" spans="1:25" x14ac:dyDescent="0.25">
      <c r="A18" s="37">
        <v>7</v>
      </c>
      <c r="B18" s="37"/>
      <c r="C18" s="37"/>
      <c r="D18" s="40"/>
      <c r="E18" s="37"/>
      <c r="F18" s="40"/>
      <c r="G18" s="49"/>
      <c r="H18" s="43"/>
      <c r="I18" s="58" t="e">
        <f t="shared" si="0"/>
        <v>#VALUE!</v>
      </c>
      <c r="J18" s="40"/>
      <c r="K18" s="46"/>
      <c r="L18" s="40"/>
      <c r="M18" s="37"/>
      <c r="N18" s="37"/>
      <c r="O18" s="37"/>
      <c r="P18" s="40"/>
      <c r="Q18" s="53"/>
      <c r="R18" s="55"/>
      <c r="S18" s="40"/>
      <c r="T18" s="5"/>
      <c r="U18" s="5"/>
      <c r="V18" s="5"/>
      <c r="W18" s="5"/>
      <c r="X18" s="5"/>
      <c r="Y18" s="5"/>
    </row>
    <row r="19" spans="1:25" x14ac:dyDescent="0.25">
      <c r="A19" s="37">
        <v>8</v>
      </c>
      <c r="B19" s="37"/>
      <c r="C19" s="37"/>
      <c r="D19" s="40"/>
      <c r="E19" s="37"/>
      <c r="F19" s="40"/>
      <c r="G19" s="49"/>
      <c r="H19" s="43"/>
      <c r="I19" s="58" t="e">
        <f t="shared" si="0"/>
        <v>#VALUE!</v>
      </c>
      <c r="J19" s="40"/>
      <c r="K19" s="46"/>
      <c r="L19" s="40"/>
      <c r="M19" s="37"/>
      <c r="N19" s="37"/>
      <c r="O19" s="37"/>
      <c r="P19" s="40"/>
      <c r="Q19" s="53"/>
      <c r="R19" s="55"/>
      <c r="S19" s="40"/>
      <c r="T19" s="5"/>
      <c r="U19" s="5"/>
      <c r="V19" s="5"/>
      <c r="W19" s="5"/>
      <c r="X19" s="5"/>
      <c r="Y19" s="5"/>
    </row>
    <row r="20" spans="1:25" x14ac:dyDescent="0.25">
      <c r="A20" s="37">
        <v>9</v>
      </c>
      <c r="B20" s="37"/>
      <c r="C20" s="37"/>
      <c r="D20" s="40"/>
      <c r="E20" s="37"/>
      <c r="F20" s="40"/>
      <c r="G20" s="49"/>
      <c r="H20" s="43"/>
      <c r="I20" s="58" t="e">
        <f t="shared" si="0"/>
        <v>#VALUE!</v>
      </c>
      <c r="J20" s="40"/>
      <c r="K20" s="46"/>
      <c r="L20" s="40"/>
      <c r="M20" s="37"/>
      <c r="N20" s="37"/>
      <c r="O20" s="37"/>
      <c r="P20" s="40"/>
      <c r="Q20" s="53"/>
      <c r="R20" s="55"/>
      <c r="S20" s="40"/>
      <c r="T20" s="5"/>
      <c r="U20" s="5"/>
      <c r="V20" s="5"/>
      <c r="W20" s="5"/>
      <c r="X20" s="5"/>
      <c r="Y20" s="5"/>
    </row>
    <row r="21" spans="1:25" x14ac:dyDescent="0.25">
      <c r="A21" s="37">
        <v>10</v>
      </c>
      <c r="B21" s="37"/>
      <c r="C21" s="37"/>
      <c r="D21" s="40"/>
      <c r="E21" s="37"/>
      <c r="F21" s="40"/>
      <c r="G21" s="49"/>
      <c r="H21" s="43"/>
      <c r="I21" s="58" t="e">
        <f t="shared" si="0"/>
        <v>#VALUE!</v>
      </c>
      <c r="J21" s="40"/>
      <c r="K21" s="46"/>
      <c r="L21" s="40"/>
      <c r="M21" s="37"/>
      <c r="N21" s="37"/>
      <c r="O21" s="37"/>
      <c r="P21" s="40"/>
      <c r="Q21" s="53"/>
      <c r="R21" s="55"/>
      <c r="S21" s="40"/>
      <c r="T21" s="5"/>
      <c r="U21" s="5"/>
      <c r="V21" s="5"/>
      <c r="W21" s="5"/>
      <c r="X21" s="5"/>
      <c r="Y21" s="5"/>
    </row>
    <row r="22" spans="1:25" x14ac:dyDescent="0.25">
      <c r="A22" s="37">
        <v>11</v>
      </c>
      <c r="B22" s="37"/>
      <c r="C22" s="37"/>
      <c r="D22" s="40"/>
      <c r="E22" s="37"/>
      <c r="F22" s="40"/>
      <c r="G22" s="49"/>
      <c r="H22" s="43"/>
      <c r="I22" s="58" t="e">
        <f t="shared" si="0"/>
        <v>#VALUE!</v>
      </c>
      <c r="J22" s="40"/>
      <c r="K22" s="46"/>
      <c r="L22" s="40"/>
      <c r="M22" s="37"/>
      <c r="N22" s="37"/>
      <c r="O22" s="37"/>
      <c r="P22" s="40"/>
      <c r="Q22" s="53"/>
      <c r="R22" s="55"/>
      <c r="S22" s="40"/>
      <c r="T22" s="5"/>
      <c r="U22" s="5"/>
      <c r="V22" s="5"/>
      <c r="W22" s="5"/>
      <c r="X22" s="5"/>
      <c r="Y22" s="5"/>
    </row>
    <row r="23" spans="1:25" x14ac:dyDescent="0.25">
      <c r="A23" s="37">
        <v>12</v>
      </c>
      <c r="B23" s="37"/>
      <c r="C23" s="37"/>
      <c r="D23" s="40"/>
      <c r="E23" s="37"/>
      <c r="F23" s="40"/>
      <c r="G23" s="49"/>
      <c r="H23" s="43"/>
      <c r="I23" s="58" t="e">
        <f t="shared" si="0"/>
        <v>#VALUE!</v>
      </c>
      <c r="J23" s="40"/>
      <c r="K23" s="46"/>
      <c r="L23" s="40"/>
      <c r="M23" s="37"/>
      <c r="N23" s="37"/>
      <c r="O23" s="37"/>
      <c r="P23" s="40"/>
      <c r="Q23" s="53"/>
      <c r="R23" s="55"/>
      <c r="S23" s="40"/>
      <c r="T23" s="5"/>
      <c r="U23" s="5"/>
      <c r="V23" s="5"/>
      <c r="W23" s="5"/>
      <c r="X23" s="5"/>
      <c r="Y23" s="5"/>
    </row>
    <row r="24" spans="1:25" x14ac:dyDescent="0.25">
      <c r="A24" s="37">
        <v>13</v>
      </c>
      <c r="B24" s="37"/>
      <c r="C24" s="37"/>
      <c r="D24" s="40"/>
      <c r="E24" s="37"/>
      <c r="F24" s="40"/>
      <c r="G24" s="49"/>
      <c r="H24" s="43"/>
      <c r="I24" s="58" t="e">
        <f t="shared" si="0"/>
        <v>#VALUE!</v>
      </c>
      <c r="J24" s="40"/>
      <c r="K24" s="46"/>
      <c r="L24" s="40"/>
      <c r="M24" s="37"/>
      <c r="N24" s="37"/>
      <c r="O24" s="37"/>
      <c r="P24" s="40"/>
      <c r="Q24" s="53"/>
      <c r="R24" s="55"/>
      <c r="S24" s="40"/>
      <c r="T24" s="5"/>
      <c r="U24" s="5"/>
      <c r="V24" s="5"/>
      <c r="W24" s="5"/>
      <c r="X24" s="5"/>
      <c r="Y24" s="5"/>
    </row>
    <row r="25" spans="1:25" x14ac:dyDescent="0.25">
      <c r="A25" s="37">
        <v>14</v>
      </c>
      <c r="B25" s="37"/>
      <c r="C25" s="37"/>
      <c r="D25" s="40"/>
      <c r="E25" s="37"/>
      <c r="F25" s="40"/>
      <c r="G25" s="49"/>
      <c r="H25" s="43"/>
      <c r="I25" s="58" t="e">
        <f t="shared" si="0"/>
        <v>#VALUE!</v>
      </c>
      <c r="J25" s="40"/>
      <c r="K25" s="46"/>
      <c r="L25" s="40"/>
      <c r="M25" s="37"/>
      <c r="N25" s="37"/>
      <c r="O25" s="37"/>
      <c r="P25" s="40"/>
      <c r="Q25" s="53"/>
      <c r="R25" s="55"/>
      <c r="S25" s="40"/>
      <c r="T25" s="5"/>
      <c r="U25" s="5"/>
      <c r="V25" s="5"/>
      <c r="W25" s="5"/>
      <c r="X25" s="5"/>
      <c r="Y25" s="5"/>
    </row>
    <row r="26" spans="1:25" x14ac:dyDescent="0.25">
      <c r="A26" s="37">
        <v>15</v>
      </c>
      <c r="B26" s="37"/>
      <c r="C26" s="37"/>
      <c r="D26" s="40"/>
      <c r="E26" s="37"/>
      <c r="F26" s="40"/>
      <c r="G26" s="49"/>
      <c r="H26" s="43"/>
      <c r="I26" s="58" t="e">
        <f t="shared" si="0"/>
        <v>#VALUE!</v>
      </c>
      <c r="J26" s="40"/>
      <c r="K26" s="46"/>
      <c r="L26" s="40"/>
      <c r="M26" s="37"/>
      <c r="N26" s="37"/>
      <c r="O26" s="37"/>
      <c r="P26" s="40"/>
      <c r="Q26" s="53"/>
      <c r="R26" s="55"/>
      <c r="S26" s="40"/>
      <c r="T26" s="5"/>
      <c r="U26" s="5"/>
      <c r="V26" s="5"/>
      <c r="W26" s="5"/>
      <c r="X26" s="5"/>
      <c r="Y26" s="5"/>
    </row>
    <row r="27" spans="1:25" x14ac:dyDescent="0.25">
      <c r="A27" s="37">
        <v>16</v>
      </c>
      <c r="B27" s="37"/>
      <c r="C27" s="37"/>
      <c r="D27" s="40"/>
      <c r="E27" s="37"/>
      <c r="F27" s="40"/>
      <c r="G27" s="49"/>
      <c r="H27" s="43"/>
      <c r="I27" s="58" t="e">
        <f t="shared" si="0"/>
        <v>#VALUE!</v>
      </c>
      <c r="J27" s="40"/>
      <c r="K27" s="46"/>
      <c r="L27" s="40"/>
      <c r="M27" s="37"/>
      <c r="N27" s="37"/>
      <c r="O27" s="37"/>
      <c r="P27" s="40"/>
      <c r="Q27" s="53"/>
      <c r="R27" s="55"/>
      <c r="S27" s="40"/>
      <c r="T27" s="5"/>
      <c r="U27" s="5"/>
      <c r="V27" s="5"/>
      <c r="W27" s="5"/>
      <c r="X27" s="5"/>
      <c r="Y27" s="5"/>
    </row>
    <row r="28" spans="1:25" x14ac:dyDescent="0.25">
      <c r="A28" s="37">
        <v>17</v>
      </c>
      <c r="B28" s="37"/>
      <c r="C28" s="37"/>
      <c r="D28" s="40"/>
      <c r="E28" s="37"/>
      <c r="F28" s="40"/>
      <c r="G28" s="49"/>
      <c r="H28" s="43"/>
      <c r="I28" s="58" t="e">
        <f t="shared" si="0"/>
        <v>#VALUE!</v>
      </c>
      <c r="J28" s="40"/>
      <c r="K28" s="46"/>
      <c r="L28" s="40"/>
      <c r="M28" s="37"/>
      <c r="N28" s="37"/>
      <c r="O28" s="37"/>
      <c r="P28" s="40"/>
      <c r="Q28" s="53"/>
      <c r="R28" s="55"/>
      <c r="S28" s="40"/>
      <c r="T28" s="5"/>
      <c r="U28" s="5"/>
      <c r="V28" s="5"/>
      <c r="W28" s="5"/>
      <c r="X28" s="5"/>
      <c r="Y28" s="5"/>
    </row>
    <row r="29" spans="1:25" x14ac:dyDescent="0.25">
      <c r="A29" s="37">
        <v>18</v>
      </c>
      <c r="B29" s="37"/>
      <c r="C29" s="37"/>
      <c r="D29" s="40"/>
      <c r="E29" s="37"/>
      <c r="F29" s="40"/>
      <c r="G29" s="49"/>
      <c r="H29" s="43"/>
      <c r="I29" s="58" t="e">
        <f t="shared" si="0"/>
        <v>#VALUE!</v>
      </c>
      <c r="J29" s="40"/>
      <c r="K29" s="46"/>
      <c r="L29" s="40"/>
      <c r="M29" s="37"/>
      <c r="N29" s="37"/>
      <c r="O29" s="37"/>
      <c r="P29" s="40"/>
      <c r="Q29" s="53"/>
      <c r="R29" s="55"/>
      <c r="S29" s="40"/>
      <c r="T29" s="5"/>
      <c r="U29" s="5"/>
      <c r="V29" s="5"/>
      <c r="W29" s="5"/>
      <c r="X29" s="5"/>
      <c r="Y29" s="5"/>
    </row>
    <row r="30" spans="1:25" x14ac:dyDescent="0.25">
      <c r="A30" s="37">
        <v>19</v>
      </c>
      <c r="B30" s="37"/>
      <c r="C30" s="37"/>
      <c r="D30" s="40"/>
      <c r="E30" s="37"/>
      <c r="F30" s="40"/>
      <c r="G30" s="49"/>
      <c r="H30" s="43"/>
      <c r="I30" s="58" t="e">
        <f t="shared" si="0"/>
        <v>#VALUE!</v>
      </c>
      <c r="J30" s="40"/>
      <c r="K30" s="46"/>
      <c r="L30" s="40"/>
      <c r="M30" s="37"/>
      <c r="N30" s="37"/>
      <c r="O30" s="37"/>
      <c r="P30" s="40"/>
      <c r="Q30" s="53"/>
      <c r="R30" s="55"/>
      <c r="S30" s="40"/>
      <c r="T30" s="5"/>
      <c r="U30" s="5"/>
      <c r="V30" s="5"/>
      <c r="W30" s="5"/>
      <c r="X30" s="5"/>
      <c r="Y30" s="5"/>
    </row>
    <row r="31" spans="1:25" x14ac:dyDescent="0.25">
      <c r="A31" s="37">
        <v>20</v>
      </c>
      <c r="B31" s="37"/>
      <c r="C31" s="37"/>
      <c r="D31" s="40"/>
      <c r="E31" s="37"/>
      <c r="F31" s="40"/>
      <c r="G31" s="49"/>
      <c r="H31" s="43"/>
      <c r="I31" s="58" t="e">
        <f t="shared" si="0"/>
        <v>#VALUE!</v>
      </c>
      <c r="J31" s="40"/>
      <c r="K31" s="46"/>
      <c r="L31" s="40"/>
      <c r="M31" s="37"/>
      <c r="N31" s="37"/>
      <c r="O31" s="37"/>
      <c r="P31" s="40"/>
      <c r="Q31" s="53"/>
      <c r="R31" s="55"/>
      <c r="S31" s="40"/>
      <c r="T31" s="5"/>
      <c r="U31" s="5"/>
      <c r="V31" s="5"/>
      <c r="W31" s="5"/>
      <c r="X31" s="5"/>
      <c r="Y31" s="5"/>
    </row>
    <row r="32" spans="1:25" x14ac:dyDescent="0.25">
      <c r="A32" s="37">
        <v>21</v>
      </c>
      <c r="B32" s="37"/>
      <c r="C32" s="37"/>
      <c r="D32" s="40"/>
      <c r="E32" s="37"/>
      <c r="F32" s="40"/>
      <c r="G32" s="49"/>
      <c r="H32" s="43"/>
      <c r="I32" s="58" t="e">
        <f t="shared" si="0"/>
        <v>#VALUE!</v>
      </c>
      <c r="J32" s="40"/>
      <c r="K32" s="46"/>
      <c r="L32" s="40"/>
      <c r="M32" s="37"/>
      <c r="N32" s="37"/>
      <c r="O32" s="37"/>
      <c r="P32" s="40"/>
      <c r="Q32" s="53"/>
      <c r="R32" s="55"/>
      <c r="S32" s="40"/>
      <c r="T32" s="5"/>
      <c r="U32" s="5"/>
      <c r="V32" s="5"/>
      <c r="W32" s="5"/>
      <c r="X32" s="5"/>
      <c r="Y32" s="5"/>
    </row>
    <row r="33" spans="1:25" x14ac:dyDescent="0.25">
      <c r="A33" s="37">
        <v>22</v>
      </c>
      <c r="B33" s="37"/>
      <c r="C33" s="37"/>
      <c r="D33" s="40"/>
      <c r="E33" s="37"/>
      <c r="F33" s="40"/>
      <c r="G33" s="49"/>
      <c r="H33" s="43"/>
      <c r="I33" s="58" t="e">
        <f t="shared" si="0"/>
        <v>#VALUE!</v>
      </c>
      <c r="J33" s="40"/>
      <c r="K33" s="46"/>
      <c r="L33" s="40"/>
      <c r="M33" s="37"/>
      <c r="N33" s="37"/>
      <c r="O33" s="37"/>
      <c r="P33" s="40"/>
      <c r="Q33" s="53"/>
      <c r="R33" s="55"/>
      <c r="S33" s="40"/>
      <c r="T33" s="5"/>
      <c r="U33" s="5"/>
      <c r="V33" s="5"/>
      <c r="W33" s="5"/>
      <c r="X33" s="5"/>
      <c r="Y33" s="5"/>
    </row>
    <row r="34" spans="1:25" x14ac:dyDescent="0.25">
      <c r="A34" s="37">
        <v>23</v>
      </c>
      <c r="B34" s="37"/>
      <c r="C34" s="37"/>
      <c r="D34" s="40"/>
      <c r="E34" s="37"/>
      <c r="F34" s="40"/>
      <c r="G34" s="49"/>
      <c r="H34" s="43"/>
      <c r="I34" s="58" t="e">
        <f t="shared" si="0"/>
        <v>#VALUE!</v>
      </c>
      <c r="J34" s="40"/>
      <c r="K34" s="46"/>
      <c r="L34" s="40"/>
      <c r="M34" s="37"/>
      <c r="N34" s="37"/>
      <c r="O34" s="37"/>
      <c r="P34" s="40"/>
      <c r="Q34" s="53"/>
      <c r="R34" s="55"/>
      <c r="S34" s="40"/>
      <c r="T34" s="5"/>
      <c r="U34" s="5"/>
      <c r="V34" s="5"/>
      <c r="W34" s="5"/>
      <c r="X34" s="5"/>
      <c r="Y34" s="5"/>
    </row>
    <row r="35" spans="1:25" x14ac:dyDescent="0.25">
      <c r="A35" s="37">
        <v>24</v>
      </c>
      <c r="B35" s="37"/>
      <c r="C35" s="37"/>
      <c r="D35" s="40"/>
      <c r="E35" s="37"/>
      <c r="F35" s="40"/>
      <c r="G35" s="49"/>
      <c r="H35" s="43"/>
      <c r="I35" s="58" t="e">
        <f t="shared" si="0"/>
        <v>#VALUE!</v>
      </c>
      <c r="J35" s="40"/>
      <c r="K35" s="46"/>
      <c r="L35" s="40"/>
      <c r="M35" s="37"/>
      <c r="N35" s="37"/>
      <c r="O35" s="37"/>
      <c r="P35" s="40"/>
      <c r="Q35" s="53"/>
      <c r="R35" s="55"/>
      <c r="S35" s="40"/>
      <c r="T35" s="5"/>
      <c r="U35" s="5"/>
      <c r="V35" s="5"/>
      <c r="W35" s="5"/>
      <c r="X35" s="5"/>
      <c r="Y35" s="5"/>
    </row>
    <row r="36" spans="1:25" x14ac:dyDescent="0.25">
      <c r="A36" s="37">
        <v>25</v>
      </c>
      <c r="B36" s="37"/>
      <c r="C36" s="37"/>
      <c r="D36" s="40"/>
      <c r="E36" s="37"/>
      <c r="F36" s="40"/>
      <c r="G36" s="49"/>
      <c r="H36" s="43"/>
      <c r="I36" s="58" t="e">
        <f t="shared" si="0"/>
        <v>#VALUE!</v>
      </c>
      <c r="J36" s="40"/>
      <c r="K36" s="46"/>
      <c r="L36" s="40"/>
      <c r="M36" s="37"/>
      <c r="N36" s="37"/>
      <c r="O36" s="37"/>
      <c r="P36" s="40"/>
      <c r="Q36" s="53"/>
      <c r="R36" s="55"/>
      <c r="S36" s="40"/>
      <c r="T36" s="5"/>
      <c r="U36" s="5"/>
      <c r="V36" s="5"/>
      <c r="W36" s="5"/>
      <c r="X36" s="5"/>
      <c r="Y36" s="5"/>
    </row>
    <row r="37" spans="1:25" x14ac:dyDescent="0.25">
      <c r="A37" s="38">
        <v>26</v>
      </c>
      <c r="B37" s="38"/>
      <c r="C37" s="38"/>
      <c r="D37" s="41"/>
      <c r="E37" s="38"/>
      <c r="F37" s="41"/>
      <c r="G37" s="50"/>
      <c r="H37" s="44"/>
      <c r="I37" s="59" t="e">
        <f t="shared" si="0"/>
        <v>#VALUE!</v>
      </c>
      <c r="J37" s="41"/>
      <c r="K37" s="47"/>
      <c r="L37" s="41"/>
      <c r="M37" s="38"/>
      <c r="N37" s="38"/>
      <c r="O37" s="38"/>
      <c r="P37" s="41"/>
      <c r="Q37" s="54"/>
      <c r="R37" s="56"/>
      <c r="S37" s="41"/>
      <c r="T37" s="5"/>
      <c r="U37" s="5"/>
      <c r="V37" s="5"/>
      <c r="W37" s="5"/>
      <c r="X37" s="5"/>
      <c r="Y37" s="5"/>
    </row>
    <row r="40" spans="1:25" x14ac:dyDescent="0.25">
      <c r="A40" s="12"/>
      <c r="W40" s="3"/>
      <c r="X40" s="13"/>
    </row>
    <row r="44" spans="1:25" x14ac:dyDescent="0.25">
      <c r="W44" s="13"/>
      <c r="X44" s="13"/>
    </row>
    <row r="58" spans="1:24" x14ac:dyDescent="0.25">
      <c r="A58" s="12"/>
      <c r="W58" s="3"/>
      <c r="X58" s="3"/>
    </row>
    <row r="59" spans="1:24" x14ac:dyDescent="0.25">
      <c r="A59" s="12"/>
      <c r="W59" s="3"/>
      <c r="X59" s="3"/>
    </row>
    <row r="60" spans="1:24" x14ac:dyDescent="0.25">
      <c r="A60" s="12"/>
      <c r="W60" s="3"/>
      <c r="X60" s="3"/>
    </row>
    <row r="69" spans="1:11" x14ac:dyDescent="0.25">
      <c r="K69" s="14"/>
    </row>
    <row r="71" spans="1:11" x14ac:dyDescent="0.25">
      <c r="A71" s="15"/>
      <c r="B71" s="15"/>
      <c r="C71" s="15"/>
      <c r="E71" s="15"/>
    </row>
    <row r="72" spans="1:11" x14ac:dyDescent="0.25">
      <c r="A72" s="15"/>
      <c r="B72" s="15"/>
      <c r="C72" s="15"/>
      <c r="E72" s="15"/>
    </row>
    <row r="73" spans="1:11" x14ac:dyDescent="0.25">
      <c r="A73" s="15"/>
      <c r="B73" s="15"/>
      <c r="C73" s="15"/>
      <c r="E73" s="15"/>
    </row>
    <row r="74" spans="1:11" x14ac:dyDescent="0.25">
      <c r="A74" s="15"/>
      <c r="B74" s="15"/>
      <c r="C74" s="15"/>
      <c r="E74" s="15"/>
    </row>
    <row r="75" spans="1:11" x14ac:dyDescent="0.25">
      <c r="A75" s="15"/>
      <c r="B75" s="15"/>
      <c r="C75" s="15"/>
      <c r="E75" s="15"/>
    </row>
    <row r="78" spans="1:11" ht="17.25" customHeight="1" x14ac:dyDescent="0.25"/>
    <row r="90" spans="1:24" x14ac:dyDescent="0.25">
      <c r="A90" s="12"/>
      <c r="W90" s="16"/>
      <c r="X90" s="16"/>
    </row>
    <row r="91" spans="1:24" x14ac:dyDescent="0.25">
      <c r="A91" s="12"/>
      <c r="W91" s="16"/>
      <c r="X91" s="16"/>
    </row>
    <row r="92" spans="1:24" x14ac:dyDescent="0.25">
      <c r="A92" s="12"/>
      <c r="W92" s="16"/>
      <c r="X92" s="16"/>
    </row>
    <row r="93" spans="1:24" x14ac:dyDescent="0.25">
      <c r="A93" s="12"/>
      <c r="W93" s="16"/>
      <c r="X93" s="16"/>
    </row>
    <row r="94" spans="1:24" x14ac:dyDescent="0.25">
      <c r="A94" s="12"/>
      <c r="W94" s="16"/>
      <c r="X94" s="16"/>
    </row>
    <row r="95" spans="1:24" x14ac:dyDescent="0.25">
      <c r="D95" s="12"/>
    </row>
    <row r="97" spans="1:24" x14ac:dyDescent="0.25">
      <c r="A97" s="12"/>
      <c r="X97" s="16"/>
    </row>
    <row r="98" spans="1:24" x14ac:dyDescent="0.25">
      <c r="A98" s="12"/>
    </row>
    <row r="101" spans="1:24" x14ac:dyDescent="0.25">
      <c r="A101" s="12"/>
      <c r="X101" s="16"/>
    </row>
    <row r="102" spans="1:24" x14ac:dyDescent="0.25">
      <c r="A102" s="12"/>
      <c r="X102" s="16"/>
    </row>
    <row r="105" spans="1:24" x14ac:dyDescent="0.25">
      <c r="E105" s="12"/>
      <c r="G105" s="17"/>
    </row>
    <row r="106" spans="1:24" x14ac:dyDescent="0.25">
      <c r="G106" s="17"/>
    </row>
    <row r="107" spans="1:24" x14ac:dyDescent="0.25">
      <c r="A107" s="12"/>
    </row>
    <row r="119" spans="1:24" x14ac:dyDescent="0.25">
      <c r="A119" s="12"/>
      <c r="X119" s="3"/>
    </row>
    <row r="125" spans="1:24" x14ac:dyDescent="0.25">
      <c r="O125" s="18"/>
      <c r="P125" s="18"/>
      <c r="Q125" s="18"/>
      <c r="R125" s="18"/>
      <c r="S125" s="18"/>
      <c r="T125" s="18"/>
    </row>
    <row r="126" spans="1:24" x14ac:dyDescent="0.25">
      <c r="O126" s="18"/>
      <c r="P126" s="18"/>
      <c r="Q126" s="18"/>
      <c r="R126" s="18"/>
      <c r="S126" s="18"/>
      <c r="T126" s="18"/>
    </row>
    <row r="127" spans="1:24" x14ac:dyDescent="0.25">
      <c r="O127" s="18"/>
      <c r="P127" s="18"/>
      <c r="Q127" s="18"/>
      <c r="R127" s="18"/>
      <c r="S127" s="18"/>
      <c r="T127" s="18"/>
    </row>
    <row r="132" spans="1:1" x14ac:dyDescent="0.25">
      <c r="A132" s="12"/>
    </row>
    <row r="133" spans="1:1" x14ac:dyDescent="0.25">
      <c r="A133" s="12"/>
    </row>
    <row r="139" spans="1:1" x14ac:dyDescent="0.25">
      <c r="A139" s="12"/>
    </row>
    <row r="141" spans="1:1" x14ac:dyDescent="0.25">
      <c r="A141" s="12"/>
    </row>
  </sheetData>
  <sheetProtection algorithmName="SHA-512" hashValue="oitJLqdD0OKNTxHaSdeBCyZZImFkCL8g5lNGYyHJjE/kGt5Jk9DVzxv2p3Dr9OLAzb289JUSDIx9/IU67Fs7uw==" saltValue="EC3pwiZpyrXOZo4eB6AbnA==" spinCount="100000" sheet="1" objects="1" scenarios="1"/>
  <sortState xmlns:xlrd2="http://schemas.microsoft.com/office/spreadsheetml/2017/richdata2" ref="A3:X129">
    <sortCondition ref="A3:A129"/>
  </sortState>
  <mergeCells count="5">
    <mergeCell ref="Q10:S10"/>
    <mergeCell ref="B6:I6"/>
    <mergeCell ref="B3:I3"/>
    <mergeCell ref="B4:I4"/>
    <mergeCell ref="A10:P10"/>
  </mergeCells>
  <pageMargins left="0.7" right="0.7" top="0.75" bottom="0.75" header="0.3" footer="0.3"/>
  <pageSetup paperSize="9" scale="15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xr:uid="{00000000-0002-0000-0000-000002000000}">
          <x14:formula1>
            <xm:f>dati!$C$1:$C$5</xm:f>
          </x14:formula1>
          <xm:sqref>E12:E37</xm:sqref>
        </x14:dataValidation>
        <x14:dataValidation type="list" showInputMessage="1" showErrorMessage="1" xr:uid="{00000000-0002-0000-0000-000003000000}">
          <x14:formula1>
            <xm:f>dati!$E$1:$E$3</xm:f>
          </x14:formula1>
          <xm:sqref>F12:F37</xm:sqref>
        </x14:dataValidation>
        <x14:dataValidation type="list" showInputMessage="1" showErrorMessage="1" xr:uid="{00000000-0002-0000-0000-000004000000}">
          <x14:formula1>
            <xm:f>dati!$G$1:$G$17</xm:f>
          </x14:formula1>
          <xm:sqref>J12:J37</xm:sqref>
        </x14:dataValidation>
        <x14:dataValidation type="list" allowBlank="1" showInputMessage="1" showErrorMessage="1" xr:uid="{77D7513A-ACEF-4F8A-B779-A663E7BCB29D}">
          <x14:formula1>
            <xm:f>dati!$A$1:A$2</xm:f>
          </x14:formula1>
          <xm:sqref>M12:M37</xm:sqref>
        </x14:dataValidation>
        <x14:dataValidation type="list" allowBlank="1" showInputMessage="1" showErrorMessage="1" xr:uid="{50D02062-9F27-4F74-A89F-4D410EE9B13C}">
          <x14:formula1>
            <xm:f>dati!$A$1:A$2</xm:f>
          </x14:formula1>
          <xm:sqref>N12:N37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zoomScale="90" zoomScaleNormal="90" workbookViewId="0">
      <pane ySplit="2" topLeftCell="A3" activePane="bottomLeft" state="frozen"/>
      <selection pane="bottomLeft" activeCell="G3" sqref="G3"/>
    </sheetView>
  </sheetViews>
  <sheetFormatPr defaultColWidth="8.85546875" defaultRowHeight="15" x14ac:dyDescent="0.25"/>
  <cols>
    <col min="1" max="1" width="48.140625" style="2" customWidth="1"/>
    <col min="2" max="2" width="23.85546875" style="2" customWidth="1"/>
    <col min="3" max="3" width="21.28515625" style="2" customWidth="1"/>
    <col min="4" max="4" width="25.7109375" style="2" customWidth="1"/>
    <col min="5" max="5" width="14.7109375" style="2" customWidth="1"/>
    <col min="6" max="6" width="20.7109375" style="2" customWidth="1"/>
    <col min="7" max="7" width="25.28515625" style="5" customWidth="1"/>
    <col min="8" max="8" width="18.7109375" style="5" customWidth="1"/>
    <col min="9" max="9" width="11.28515625" style="5" bestFit="1" customWidth="1"/>
    <col min="10" max="10" width="21.140625" style="19" customWidth="1"/>
    <col min="11" max="16384" width="8.85546875" style="5"/>
  </cols>
  <sheetData>
    <row r="1" spans="1:10" x14ac:dyDescent="0.25">
      <c r="B1" s="78" t="s">
        <v>41</v>
      </c>
      <c r="C1" s="78"/>
      <c r="D1" s="78"/>
    </row>
    <row r="2" spans="1:10" x14ac:dyDescent="0.25">
      <c r="A2" s="10" t="s">
        <v>0</v>
      </c>
      <c r="B2" s="10" t="s">
        <v>25</v>
      </c>
      <c r="C2" s="10" t="s">
        <v>26</v>
      </c>
      <c r="D2" s="10" t="s">
        <v>33</v>
      </c>
      <c r="E2" s="10" t="s">
        <v>8</v>
      </c>
      <c r="F2" s="10" t="s">
        <v>74</v>
      </c>
      <c r="G2" s="10" t="s">
        <v>29</v>
      </c>
      <c r="H2" s="10" t="s">
        <v>30</v>
      </c>
      <c r="I2" s="10" t="s">
        <v>31</v>
      </c>
      <c r="J2" s="10" t="s">
        <v>32</v>
      </c>
    </row>
    <row r="3" spans="1:10" x14ac:dyDescent="0.25">
      <c r="A3" s="11">
        <f>'Animali iscritti'!B12</f>
        <v>0</v>
      </c>
      <c r="B3" s="20"/>
      <c r="C3" s="21"/>
      <c r="D3" s="21"/>
      <c r="E3" s="11" t="s">
        <v>27</v>
      </c>
      <c r="F3" s="11" t="s">
        <v>27</v>
      </c>
      <c r="G3" s="1">
        <f>IF(EXACT(E3,"SI"), IF(COUNTIFS('Animali iscritti'!B:B,A3, 'Animali iscritti'!N:N,"SI")&gt;=1, 80, 40), IF(COUNTIFS('Animali iscritti'!B:B,A3, 'Animali iscritti'!N:N,"SI")&gt;=1, 180, 50))</f>
        <v>40</v>
      </c>
      <c r="H3" s="32">
        <f>IF(COUNTIFS('Animali iscritti'!B:B,A3,'Animali iscritti'!N:N,"SI")&lt;=2, PRODUCT(35,COUNTIFS('Animali iscritti'!B:B,A3,'Animali iscritti'!N:N,"SI")),  IF(COUNTIFS('Animali iscritti'!B:B,A3,'Animali iscritti'!N:N,"SI")&lt;=6, PRODUCT(25,COUNTIFS('Animali iscritti'!B:B,A3,'Animali iscritti'!N:N,"SI")),  PRODUCT(15,COUNTIFS('Animali iscritti'!B:B,A3,'Animali iscritti'!N:N,"SI"))))</f>
        <v>0</v>
      </c>
      <c r="I3" s="1">
        <f>IF(EXACT(E3,"SI"),   PRODUCT(COUNTIFS('Animali iscritti'!B:B,A3, 'Animali iscritti'!M:M,"SI"),20),  PRODUCT(COUNTIFS('Animali iscritti'!B:B,A3, 'Animali iscritti'!M:M,"SI"),35) )</f>
        <v>0</v>
      </c>
      <c r="J3" s="1">
        <f>SUM(G3:I3)+(IF(F3="SI",25,0))</f>
        <v>65</v>
      </c>
    </row>
    <row r="4" spans="1:10" x14ac:dyDescent="0.25">
      <c r="G4" s="23"/>
      <c r="H4" s="23"/>
      <c r="I4" s="23"/>
      <c r="J4" s="22"/>
    </row>
    <row r="5" spans="1:10" x14ac:dyDescent="0.25">
      <c r="G5" s="23"/>
      <c r="H5" s="23"/>
      <c r="I5" s="23"/>
      <c r="J5" s="22"/>
    </row>
    <row r="6" spans="1:10" x14ac:dyDescent="0.25">
      <c r="G6" s="74"/>
      <c r="H6" s="75"/>
      <c r="I6" s="75"/>
      <c r="J6" s="24"/>
    </row>
    <row r="7" spans="1:10" x14ac:dyDescent="0.25">
      <c r="G7" s="76"/>
      <c r="H7" s="77"/>
      <c r="I7" s="77"/>
      <c r="J7" s="25"/>
    </row>
    <row r="8" spans="1:10" x14ac:dyDescent="0.25">
      <c r="G8" s="26"/>
      <c r="H8" s="27"/>
      <c r="I8" s="27"/>
      <c r="J8" s="28"/>
    </row>
    <row r="9" spans="1:10" x14ac:dyDescent="0.25">
      <c r="G9" s="79"/>
      <c r="H9" s="80"/>
      <c r="I9" s="80"/>
      <c r="J9" s="25"/>
    </row>
    <row r="10" spans="1:10" x14ac:dyDescent="0.25">
      <c r="G10" s="26"/>
      <c r="H10" s="27"/>
      <c r="I10" s="27"/>
      <c r="J10" s="28"/>
    </row>
    <row r="11" spans="1:10" x14ac:dyDescent="0.25">
      <c r="G11" s="29"/>
      <c r="H11" s="30"/>
      <c r="I11" s="30"/>
      <c r="J11" s="31"/>
    </row>
    <row r="12" spans="1:10" x14ac:dyDescent="0.25">
      <c r="H12" s="72" t="s">
        <v>42</v>
      </c>
      <c r="I12" s="73"/>
      <c r="J12" s="33">
        <f>SUM(J3:J11)</f>
        <v>65</v>
      </c>
    </row>
  </sheetData>
  <sheetProtection algorithmName="SHA-512" hashValue="ecNjUz9asYHh1HWxa0tMyH+dHcJqgf4/bomYkDST7NrGQEOirni7shsHCD9vkNN2KQxCFyeBTxX2eRxuhjle0Q==" saltValue="zvRIZbnAnmDL+VqMdR3HSA==" spinCount="100000" sheet="1" objects="1" scenarios="1"/>
  <mergeCells count="5">
    <mergeCell ref="H12:I12"/>
    <mergeCell ref="G6:I6"/>
    <mergeCell ref="G7:I7"/>
    <mergeCell ref="B1:D1"/>
    <mergeCell ref="G9:I9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dati!A1:A2</xm:f>
          </x14:formula1>
          <xm:sqref>E3</xm:sqref>
        </x14:dataValidation>
        <x14:dataValidation type="list" allowBlank="1" showInputMessage="1" showErrorMessage="1" xr:uid="{6CAE3786-E28D-4E88-9FAF-F82E27D04AEE}">
          <x14:formula1>
            <xm:f>dati!$A$1:A2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CFIdentifier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"/>
  <sheetViews>
    <sheetView workbookViewId="0"/>
  </sheetViews>
  <sheetFormatPr defaultRowHeight="15" x14ac:dyDescent="0.25"/>
  <sheetData>
    <row r="1" spans="1:7" x14ac:dyDescent="0.25">
      <c r="A1" t="s">
        <v>11</v>
      </c>
      <c r="B1" t="s">
        <v>12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</row>
    <row r="2" spans="1:7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>
        <v>6</v>
      </c>
      <c r="G2" t="s">
        <v>23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workbookViewId="0">
      <selection activeCell="G18" sqref="G18"/>
    </sheetView>
  </sheetViews>
  <sheetFormatPr defaultRowHeight="15" x14ac:dyDescent="0.25"/>
  <cols>
    <col min="3" max="3" width="14.28515625" bestFit="1" customWidth="1"/>
    <col min="7" max="7" width="21.140625" bestFit="1" customWidth="1"/>
  </cols>
  <sheetData>
    <row r="1" spans="1:7" x14ac:dyDescent="0.25">
      <c r="A1" t="s">
        <v>27</v>
      </c>
      <c r="C1" t="s">
        <v>43</v>
      </c>
      <c r="E1" t="s">
        <v>28</v>
      </c>
      <c r="G1" t="s">
        <v>49</v>
      </c>
    </row>
    <row r="2" spans="1:7" x14ac:dyDescent="0.25">
      <c r="A2" t="s">
        <v>9</v>
      </c>
      <c r="C2" t="s">
        <v>44</v>
      </c>
      <c r="E2" t="s">
        <v>10</v>
      </c>
      <c r="G2" t="s">
        <v>50</v>
      </c>
    </row>
    <row r="3" spans="1:7" x14ac:dyDescent="0.25">
      <c r="C3" t="s">
        <v>45</v>
      </c>
      <c r="E3" t="s">
        <v>48</v>
      </c>
      <c r="G3" t="s">
        <v>51</v>
      </c>
    </row>
    <row r="4" spans="1:7" x14ac:dyDescent="0.25">
      <c r="C4" t="s">
        <v>46</v>
      </c>
      <c r="G4" t="s">
        <v>52</v>
      </c>
    </row>
    <row r="5" spans="1:7" x14ac:dyDescent="0.25">
      <c r="C5" t="s">
        <v>47</v>
      </c>
      <c r="G5" t="s">
        <v>53</v>
      </c>
    </row>
    <row r="6" spans="1:7" x14ac:dyDescent="0.25">
      <c r="G6" t="s">
        <v>54</v>
      </c>
    </row>
    <row r="7" spans="1:7" x14ac:dyDescent="0.25">
      <c r="G7" t="s">
        <v>55</v>
      </c>
    </row>
    <row r="8" spans="1:7" x14ac:dyDescent="0.25">
      <c r="G8" t="s">
        <v>56</v>
      </c>
    </row>
    <row r="9" spans="1:7" x14ac:dyDescent="0.25">
      <c r="G9" t="s">
        <v>57</v>
      </c>
    </row>
    <row r="10" spans="1:7" x14ac:dyDescent="0.25">
      <c r="G10" t="s">
        <v>58</v>
      </c>
    </row>
    <row r="11" spans="1:7" x14ac:dyDescent="0.25">
      <c r="G11" t="s">
        <v>64</v>
      </c>
    </row>
    <row r="12" spans="1:7" x14ac:dyDescent="0.25">
      <c r="G12" t="s">
        <v>59</v>
      </c>
    </row>
    <row r="13" spans="1:7" x14ac:dyDescent="0.25">
      <c r="G13" t="s">
        <v>60</v>
      </c>
    </row>
    <row r="14" spans="1:7" x14ac:dyDescent="0.25">
      <c r="G14" t="s">
        <v>61</v>
      </c>
    </row>
    <row r="15" spans="1:7" x14ac:dyDescent="0.25">
      <c r="G15" t="s">
        <v>62</v>
      </c>
    </row>
    <row r="16" spans="1:7" x14ac:dyDescent="0.25">
      <c r="G16" t="s">
        <v>63</v>
      </c>
    </row>
    <row r="17" spans="7:7" x14ac:dyDescent="0.25">
      <c r="G17" t="s">
        <v>65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cf8c7287-838c-46dd-b281-b1140229e67a}" enabled="1" method="Privileged" siteId="{75e027c9-20d5-47d5-b82f-77d7cd041e8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Animali iscritti</vt:lpstr>
      <vt:lpstr>Calcolo quota partecipazione</vt:lpstr>
      <vt:lpstr>Classified as UnClassified</vt:lpstr>
      <vt:lpstr>dati</vt:lpstr>
    </vt:vector>
  </TitlesOfParts>
  <Company>STMicroelectronics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Pasquale SCOGNAMIGLIO</dc:creator>
  <cp:lastModifiedBy>Pasquale SCOGNAMIGLIO</cp:lastModifiedBy>
  <cp:lastPrinted>2019-11-03T13:27:11Z</cp:lastPrinted>
  <dcterms:created xsi:type="dcterms:W3CDTF">2016-08-25T08:16:11Z</dcterms:created>
  <dcterms:modified xsi:type="dcterms:W3CDTF">2025-09-08T09:22:19Z</dcterms:modified>
</cp:coreProperties>
</file>